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. 2026 Postępowania\Poniżej 170 000\47. Przeglądy sprzętu med\Wynik\"/>
    </mc:Choice>
  </mc:AlternateContent>
  <bookViews>
    <workbookView xWindow="0" yWindow="0" windowWidth="28800" windowHeight="1218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I6" i="1" l="1"/>
  <c r="J6" i="1" s="1"/>
  <c r="I124" i="1"/>
  <c r="J124" i="1" s="1"/>
  <c r="I123" i="1"/>
  <c r="J123" i="1" s="1"/>
  <c r="J117" i="1"/>
  <c r="I114" i="1"/>
  <c r="J114" i="1" s="1"/>
  <c r="I113" i="1"/>
  <c r="J113" i="1" s="1"/>
  <c r="J108" i="1"/>
  <c r="J110" i="1"/>
  <c r="J104" i="1"/>
  <c r="I105" i="1"/>
  <c r="J105" i="1" s="1"/>
  <c r="J98" i="1"/>
  <c r="I95" i="1"/>
  <c r="J95" i="1" s="1"/>
  <c r="I94" i="1"/>
  <c r="J94" i="1" s="1"/>
  <c r="J91" i="1"/>
  <c r="I88" i="1"/>
  <c r="J88" i="1" s="1"/>
  <c r="I87" i="1"/>
  <c r="J87" i="1" s="1"/>
  <c r="J86" i="1"/>
  <c r="I82" i="1"/>
  <c r="J82" i="1" s="1"/>
  <c r="I83" i="1"/>
  <c r="J83" i="1" s="1"/>
  <c r="I81" i="1"/>
  <c r="J81" i="1" s="1"/>
  <c r="I77" i="1"/>
  <c r="J77" i="1" s="1"/>
  <c r="J78" i="1"/>
  <c r="I74" i="1"/>
  <c r="J74" i="1" s="1"/>
  <c r="I73" i="1"/>
  <c r="J73" i="1" s="1"/>
  <c r="J69" i="1"/>
  <c r="I70" i="1"/>
  <c r="J70" i="1" s="1"/>
  <c r="J66" i="1"/>
  <c r="J63" i="1"/>
  <c r="I62" i="1"/>
  <c r="J62" i="1" s="1"/>
  <c r="J59" i="1"/>
  <c r="I58" i="1"/>
  <c r="J58" i="1" s="1"/>
  <c r="I55" i="1"/>
  <c r="J55" i="1" s="1"/>
  <c r="J54" i="1"/>
  <c r="I51" i="1"/>
  <c r="J51" i="1" s="1"/>
  <c r="J48" i="1"/>
  <c r="J45" i="1"/>
  <c r="J42" i="1"/>
  <c r="I41" i="1"/>
  <c r="J41" i="1" s="1"/>
  <c r="I40" i="1"/>
  <c r="J40" i="1" s="1"/>
  <c r="J37" i="1"/>
  <c r="I34" i="1"/>
  <c r="J34" i="1" s="1"/>
  <c r="I33" i="1"/>
  <c r="J33" i="1" s="1"/>
  <c r="J32" i="1"/>
  <c r="I29" i="1"/>
  <c r="J29" i="1" s="1"/>
  <c r="I27" i="1"/>
  <c r="J27" i="1" s="1"/>
  <c r="J28" i="1"/>
  <c r="I24" i="1"/>
  <c r="J24" i="1" s="1"/>
  <c r="J21" i="1"/>
  <c r="I18" i="1"/>
  <c r="J18" i="1" s="1"/>
  <c r="I15" i="1"/>
  <c r="J15" i="1" s="1"/>
  <c r="J11" i="1"/>
  <c r="I12" i="1"/>
  <c r="J12" i="1" s="1"/>
  <c r="J8" i="1"/>
  <c r="I7" i="1"/>
  <c r="J7" i="1" s="1"/>
  <c r="J101" i="1"/>
  <c r="J120" i="1"/>
</calcChain>
</file>

<file path=xl/sharedStrings.xml><?xml version="1.0" encoding="utf-8"?>
<sst xmlns="http://schemas.openxmlformats.org/spreadsheetml/2006/main" count="237" uniqueCount="95">
  <si>
    <t>Pakiet Nr 1</t>
  </si>
  <si>
    <t>Pakiet Nr 2</t>
  </si>
  <si>
    <t>Pakiet Nr 3</t>
  </si>
  <si>
    <t>Pakiet Nr 4</t>
  </si>
  <si>
    <t>Pakiet Nr 6A</t>
  </si>
  <si>
    <t>Pakiet Nr 7</t>
  </si>
  <si>
    <t>Pakiet Nr 9</t>
  </si>
  <si>
    <t>Pakiet Nr 10</t>
  </si>
  <si>
    <t>Pakiet Nr 11</t>
  </si>
  <si>
    <t>ekg</t>
  </si>
  <si>
    <t>defibrylatory</t>
  </si>
  <si>
    <t>spirometry</t>
  </si>
  <si>
    <t>oftalmoskopy</t>
  </si>
  <si>
    <t>diatermie</t>
  </si>
  <si>
    <t>KTG</t>
  </si>
  <si>
    <t xml:space="preserve">ssaki </t>
  </si>
  <si>
    <t>fotele gin.</t>
  </si>
  <si>
    <t>Pakiet Nr 12</t>
  </si>
  <si>
    <t>detektory tetna</t>
  </si>
  <si>
    <t>pulsoksymetry</t>
  </si>
  <si>
    <t>Pakiet Nr 14</t>
  </si>
  <si>
    <t>Pakiet Nr 15</t>
  </si>
  <si>
    <t>Audiometry</t>
  </si>
  <si>
    <t>Kabiny audiometryczne</t>
  </si>
  <si>
    <t>Laryngoskop</t>
  </si>
  <si>
    <t>Pakiet Nr 26</t>
  </si>
  <si>
    <t>Inhalatory</t>
  </si>
  <si>
    <t>Pakiet Nr 27</t>
  </si>
  <si>
    <t>Holtery</t>
  </si>
  <si>
    <t>Pakiet Nr 28A</t>
  </si>
  <si>
    <t>Pakiet Nr 28B</t>
  </si>
  <si>
    <t>Rektoskopy</t>
  </si>
  <si>
    <t>Pakiet Nr 29</t>
  </si>
  <si>
    <t>Bieżnie</t>
  </si>
  <si>
    <t>Pakiet Nr 31</t>
  </si>
  <si>
    <t>stoły reh</t>
  </si>
  <si>
    <t>Pakiet Nr 32</t>
  </si>
  <si>
    <t>stoły zabiegowe</t>
  </si>
  <si>
    <t>autoklawy</t>
  </si>
  <si>
    <t>Pakiet Nr 33</t>
  </si>
  <si>
    <t>Pakiet Nr 34</t>
  </si>
  <si>
    <t>Pakiet Nr 35</t>
  </si>
  <si>
    <t>rowery reh</t>
  </si>
  <si>
    <t>fotele z masażem</t>
  </si>
  <si>
    <t>Pakiet Nr 36</t>
  </si>
  <si>
    <t>lampy terapeutyczne</t>
  </si>
  <si>
    <t>Pakiet Nr 37</t>
  </si>
  <si>
    <t>aparaty. do fizykoterapii</t>
  </si>
  <si>
    <t>Pakiet Nr 38</t>
  </si>
  <si>
    <t>Pakiet Nr 39</t>
  </si>
  <si>
    <t>wagi niemowlęce</t>
  </si>
  <si>
    <t>Pakiet Nr 41</t>
  </si>
  <si>
    <t>myjnia endoskopowa</t>
  </si>
  <si>
    <t>Pakiet Nr 42</t>
  </si>
  <si>
    <t>aparaty do krioterapii</t>
  </si>
  <si>
    <t>Pakiet Nr 43</t>
  </si>
  <si>
    <t>fotele laryngologiczne</t>
  </si>
  <si>
    <t>Pakiet Nr 44</t>
  </si>
  <si>
    <t>insuflator, pompa, procesor obrazu</t>
  </si>
  <si>
    <t>Pakiet Nr 46</t>
  </si>
  <si>
    <t>wózki inwalidzkie</t>
  </si>
  <si>
    <t>Pakiet Nr 48</t>
  </si>
  <si>
    <t>wagi odpady medyczne</t>
  </si>
  <si>
    <t>Pakiet Nr 51</t>
  </si>
  <si>
    <t>CIEPLARKI</t>
  </si>
  <si>
    <t>TAK</t>
  </si>
  <si>
    <t>PK PRO PAWEŁ KACPRZAK</t>
  </si>
  <si>
    <t>PROMA SERVICE</t>
  </si>
  <si>
    <t>NIE</t>
  </si>
  <si>
    <t>UWAGI</t>
  </si>
  <si>
    <t>nr spr. 47P/LZ/2026</t>
  </si>
  <si>
    <t>Punktacja w ramach przyjetych kryteriów oceny ofert</t>
  </si>
  <si>
    <t>Ilosc punktów  w kryterium: Cena</t>
  </si>
  <si>
    <t xml:space="preserve">Ilosc punktów w kryterium: Kwalifikacje osób skierowanych do realizacji zamówienia </t>
  </si>
  <si>
    <t>Razem:</t>
  </si>
  <si>
    <t>Numer pakietu</t>
  </si>
  <si>
    <t>Nazwa pakietu</t>
  </si>
  <si>
    <t>Nr oferty</t>
  </si>
  <si>
    <t>Nazwa Wykonawcy</t>
  </si>
  <si>
    <t>Cena brutto</t>
  </si>
  <si>
    <t>Kwalifikacje osób skierowanych do realizacji - certyfikaty</t>
  </si>
  <si>
    <t>NEXTECH SERWIS MICHAŁ FRĄCZEK</t>
  </si>
  <si>
    <t>MEDIKOM Jacek Kobiałka</t>
  </si>
  <si>
    <t xml:space="preserve">Multimedia-Center Piotr Dąbrowski  </t>
  </si>
  <si>
    <t>DIATEC POLSKA SP. Z O.O.</t>
  </si>
  <si>
    <t>GE MEDICAL SYSTEMS POLSKA SP. Z O.O.</t>
  </si>
  <si>
    <t>OXFORD POL SP. Z O.O.</t>
  </si>
  <si>
    <t>KLAWMED ROBERT MICHALAK</t>
  </si>
  <si>
    <t>SPOLAND Bohdan Piotrowski</t>
  </si>
  <si>
    <t>ENDOTRADE SP. Z O.O.</t>
  </si>
  <si>
    <t>POL-EKO SERWIS SP. Z O.O.</t>
  </si>
  <si>
    <t xml:space="preserve">ENDOELEKTRONIK.PL SP. Z O.O. </t>
  </si>
  <si>
    <t>PiK-MED SERWIS Naprawa Aparatury Medycznej Piotr Kotarbiński</t>
  </si>
  <si>
    <t>Załącznik nr 1 - Zestawienie i ocena ofert</t>
  </si>
  <si>
    <t xml:space="preserve">PLS SERVICES Sp. z o. 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</si>
</sst>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164" fontId="0" fillId="0" borderId="0" xfId="0" applyNumberFormat="1" applyBorder="1"/>
    <xf numFmtId="164" fontId="0" fillId="0" borderId="0" xfId="0" applyNumberFormat="1"/>
    <xf numFmtId="0" fontId="0" fillId="0" borderId="1" xfId="0" applyBorder="1" applyAlignment="1">
      <alignment wrapText="1"/>
    </xf>
    <xf numFmtId="0" fontId="3" fillId="0" borderId="0" xfId="0" applyFont="1" applyBorder="1"/>
    <xf numFmtId="0" fontId="2" fillId="0" borderId="1" xfId="0" applyFont="1" applyBorder="1" applyAlignment="1">
      <alignment horizontal="center" wrapText="1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0" fillId="0" borderId="0" xfId="0" applyNumberFormat="1" applyBorder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topLeftCell="B1" zoomScale="90" zoomScaleNormal="90" workbookViewId="0">
      <selection activeCell="M14" sqref="M14"/>
    </sheetView>
  </sheetViews>
  <sheetFormatPr defaultRowHeight="14.25"/>
  <cols>
    <col min="1" max="1" width="10.125" style="18" hidden="1" customWidth="1"/>
    <col min="2" max="2" width="14" style="3" customWidth="1"/>
    <col min="3" max="3" width="23.625" style="3" customWidth="1"/>
    <col min="4" max="4" width="8.625" style="3" customWidth="1"/>
    <col min="5" max="5" width="46.375" customWidth="1"/>
    <col min="6" max="6" width="13.875" style="12" customWidth="1"/>
    <col min="7" max="7" width="14.625" customWidth="1"/>
    <col min="8" max="8" width="16.75" style="3" customWidth="1"/>
    <col min="9" max="9" width="14.625" style="17" customWidth="1"/>
    <col min="10" max="10" width="18.875" style="17" customWidth="1"/>
  </cols>
  <sheetData>
    <row r="1" spans="1:10">
      <c r="I1" s="46" t="s">
        <v>93</v>
      </c>
      <c r="J1" s="46"/>
    </row>
    <row r="2" spans="1:10">
      <c r="I2" s="47" t="s">
        <v>70</v>
      </c>
      <c r="J2" s="47"/>
    </row>
    <row r="3" spans="1:10">
      <c r="I3" s="25"/>
      <c r="J3" s="25"/>
    </row>
    <row r="4" spans="1:10" ht="21.75" customHeight="1">
      <c r="H4" s="48" t="s">
        <v>71</v>
      </c>
      <c r="I4" s="49"/>
      <c r="J4" s="49"/>
    </row>
    <row r="5" spans="1:10" s="7" customFormat="1" ht="99.75" customHeight="1">
      <c r="A5" s="20" t="s">
        <v>69</v>
      </c>
      <c r="B5" s="21" t="s">
        <v>75</v>
      </c>
      <c r="C5" s="21" t="s">
        <v>76</v>
      </c>
      <c r="D5" s="21" t="s">
        <v>77</v>
      </c>
      <c r="E5" s="21" t="s">
        <v>78</v>
      </c>
      <c r="F5" s="37" t="s">
        <v>79</v>
      </c>
      <c r="G5" s="22" t="s">
        <v>80</v>
      </c>
      <c r="H5" s="22" t="s">
        <v>73</v>
      </c>
      <c r="I5" s="23" t="s">
        <v>72</v>
      </c>
      <c r="J5" s="24" t="s">
        <v>74</v>
      </c>
    </row>
    <row r="6" spans="1:10" s="7" customFormat="1" ht="30">
      <c r="A6" s="19"/>
      <c r="B6" s="6" t="s">
        <v>0</v>
      </c>
      <c r="C6" s="6" t="s">
        <v>9</v>
      </c>
      <c r="D6" s="6">
        <v>6</v>
      </c>
      <c r="E6" s="38" t="s">
        <v>92</v>
      </c>
      <c r="F6" s="50">
        <v>885.6</v>
      </c>
      <c r="G6" s="5" t="s">
        <v>65</v>
      </c>
      <c r="H6" s="59">
        <v>60</v>
      </c>
      <c r="I6" s="50">
        <f>F8/F6*40</f>
        <v>34.68292682926829</v>
      </c>
      <c r="J6" s="50">
        <f>I6+H6</f>
        <v>94.682926829268297</v>
      </c>
    </row>
    <row r="7" spans="1:10">
      <c r="B7" s="2" t="s">
        <v>0</v>
      </c>
      <c r="C7" s="2" t="s">
        <v>9</v>
      </c>
      <c r="D7" s="2">
        <v>12</v>
      </c>
      <c r="E7" s="13" t="s">
        <v>81</v>
      </c>
      <c r="F7" s="51">
        <v>1448.92</v>
      </c>
      <c r="G7" s="1" t="s">
        <v>68</v>
      </c>
      <c r="H7" s="56">
        <v>0</v>
      </c>
      <c r="I7" s="51">
        <f>F8/F7*40</f>
        <v>21.198685917787042</v>
      </c>
      <c r="J7" s="51">
        <f>I7+H7</f>
        <v>21.198685917787042</v>
      </c>
    </row>
    <row r="8" spans="1:10">
      <c r="B8" s="2" t="s">
        <v>0</v>
      </c>
      <c r="C8" s="2" t="s">
        <v>9</v>
      </c>
      <c r="D8" s="2">
        <v>13</v>
      </c>
      <c r="E8" s="13" t="s">
        <v>82</v>
      </c>
      <c r="F8" s="51">
        <v>767.88</v>
      </c>
      <c r="G8" s="1" t="s">
        <v>68</v>
      </c>
      <c r="H8" s="56">
        <v>0</v>
      </c>
      <c r="I8" s="51">
        <v>40</v>
      </c>
      <c r="J8" s="51">
        <f>I8+H8</f>
        <v>40</v>
      </c>
    </row>
    <row r="9" spans="1:10">
      <c r="B9" s="2"/>
      <c r="C9" s="2"/>
      <c r="D9" s="2"/>
      <c r="E9" s="13"/>
      <c r="F9" s="51"/>
      <c r="G9" s="1"/>
      <c r="H9" s="56"/>
      <c r="I9" s="51"/>
      <c r="J9" s="51"/>
    </row>
    <row r="10" spans="1:10">
      <c r="B10" s="2"/>
      <c r="C10" s="2"/>
      <c r="D10" s="2"/>
      <c r="E10" s="13"/>
      <c r="F10" s="51"/>
      <c r="G10" s="1"/>
      <c r="H10" s="56"/>
      <c r="I10" s="51"/>
      <c r="J10" s="51"/>
    </row>
    <row r="11" spans="1:10" s="7" customFormat="1" ht="15">
      <c r="A11" s="19"/>
      <c r="B11" s="6" t="s">
        <v>1</v>
      </c>
      <c r="C11" s="6" t="s">
        <v>10</v>
      </c>
      <c r="D11" s="6">
        <v>13</v>
      </c>
      <c r="E11" s="38" t="s">
        <v>82</v>
      </c>
      <c r="F11" s="50">
        <v>2298.2399999999998</v>
      </c>
      <c r="G11" s="5" t="s">
        <v>68</v>
      </c>
      <c r="H11" s="59">
        <v>0</v>
      </c>
      <c r="I11" s="50">
        <v>40</v>
      </c>
      <c r="J11" s="50">
        <f>I11+H11</f>
        <v>40</v>
      </c>
    </row>
    <row r="12" spans="1:10">
      <c r="B12" s="2" t="s">
        <v>1</v>
      </c>
      <c r="C12" s="2" t="s">
        <v>10</v>
      </c>
      <c r="D12" s="2">
        <v>14</v>
      </c>
      <c r="E12" s="13" t="s">
        <v>83</v>
      </c>
      <c r="F12" s="51">
        <v>8978.0400000000009</v>
      </c>
      <c r="G12" s="1" t="s">
        <v>68</v>
      </c>
      <c r="H12" s="56">
        <v>0</v>
      </c>
      <c r="I12" s="51">
        <f>F11/F12*40</f>
        <v>10.23938409719716</v>
      </c>
      <c r="J12" s="51">
        <f>I12+H12</f>
        <v>10.23938409719716</v>
      </c>
    </row>
    <row r="13" spans="1:10">
      <c r="B13" s="2"/>
      <c r="C13" s="2"/>
      <c r="D13" s="2"/>
      <c r="E13" s="13"/>
      <c r="F13" s="51"/>
      <c r="G13" s="1"/>
      <c r="H13" s="56"/>
      <c r="I13" s="51"/>
      <c r="J13" s="51"/>
    </row>
    <row r="14" spans="1:10">
      <c r="B14" s="2"/>
      <c r="C14" s="2"/>
      <c r="D14" s="2"/>
      <c r="E14" s="13"/>
      <c r="F14" s="51"/>
      <c r="G14" s="1"/>
      <c r="H14" s="56"/>
      <c r="I14" s="51"/>
      <c r="J14" s="51"/>
    </row>
    <row r="15" spans="1:10" s="7" customFormat="1" ht="15">
      <c r="A15" s="19"/>
      <c r="B15" s="6" t="s">
        <v>2</v>
      </c>
      <c r="C15" s="6" t="s">
        <v>11</v>
      </c>
      <c r="D15" s="6">
        <v>12</v>
      </c>
      <c r="E15" s="38" t="s">
        <v>81</v>
      </c>
      <c r="F15" s="50">
        <v>4070</v>
      </c>
      <c r="G15" s="5" t="s">
        <v>68</v>
      </c>
      <c r="H15" s="59">
        <v>0</v>
      </c>
      <c r="I15" s="50">
        <f>40</f>
        <v>40</v>
      </c>
      <c r="J15" s="50">
        <f>I15+H15</f>
        <v>40</v>
      </c>
    </row>
    <row r="16" spans="1:10" s="7" customFormat="1" ht="15">
      <c r="A16" s="19"/>
      <c r="B16" s="6"/>
      <c r="C16" s="6"/>
      <c r="D16" s="6"/>
      <c r="E16" s="38"/>
      <c r="F16" s="50"/>
      <c r="G16" s="5"/>
      <c r="H16" s="59"/>
      <c r="I16" s="50"/>
      <c r="J16" s="50"/>
    </row>
    <row r="17" spans="1:10" s="7" customFormat="1" ht="15">
      <c r="A17" s="19"/>
      <c r="B17" s="6"/>
      <c r="C17" s="6"/>
      <c r="D17" s="6"/>
      <c r="E17" s="38"/>
      <c r="F17" s="50"/>
      <c r="G17" s="5"/>
      <c r="H17" s="59"/>
      <c r="I17" s="50"/>
      <c r="J17" s="50"/>
    </row>
    <row r="18" spans="1:10" s="7" customFormat="1" ht="30">
      <c r="A18" s="19"/>
      <c r="B18" s="6" t="s">
        <v>3</v>
      </c>
      <c r="C18" s="6" t="s">
        <v>12</v>
      </c>
      <c r="D18" s="6">
        <v>6</v>
      </c>
      <c r="E18" s="38" t="s">
        <v>92</v>
      </c>
      <c r="F18" s="50">
        <v>1205.4000000000001</v>
      </c>
      <c r="G18" s="5" t="s">
        <v>68</v>
      </c>
      <c r="H18" s="59">
        <v>0</v>
      </c>
      <c r="I18" s="50">
        <f>40</f>
        <v>40</v>
      </c>
      <c r="J18" s="50">
        <f>I18+H18</f>
        <v>40</v>
      </c>
    </row>
    <row r="19" spans="1:10" s="7" customFormat="1" ht="15">
      <c r="A19" s="19"/>
      <c r="B19" s="6"/>
      <c r="C19" s="6"/>
      <c r="D19" s="6"/>
      <c r="E19" s="38"/>
      <c r="F19" s="50"/>
      <c r="G19" s="5"/>
      <c r="H19" s="59"/>
      <c r="I19" s="50"/>
      <c r="J19" s="50"/>
    </row>
    <row r="20" spans="1:10" s="7" customFormat="1" ht="15">
      <c r="A20" s="19"/>
      <c r="B20" s="6"/>
      <c r="C20" s="6"/>
      <c r="D20" s="6"/>
      <c r="E20" s="38"/>
      <c r="F20" s="50"/>
      <c r="G20" s="5"/>
      <c r="H20" s="59"/>
      <c r="I20" s="50"/>
      <c r="J20" s="50"/>
    </row>
    <row r="21" spans="1:10" s="7" customFormat="1" ht="30">
      <c r="A21" s="19"/>
      <c r="B21" s="6" t="s">
        <v>4</v>
      </c>
      <c r="C21" s="6" t="s">
        <v>13</v>
      </c>
      <c r="D21" s="6">
        <v>6</v>
      </c>
      <c r="E21" s="38" t="s">
        <v>92</v>
      </c>
      <c r="F21" s="50">
        <v>123</v>
      </c>
      <c r="G21" s="5" t="s">
        <v>65</v>
      </c>
      <c r="H21" s="59">
        <v>60</v>
      </c>
      <c r="I21" s="50">
        <v>40</v>
      </c>
      <c r="J21" s="50">
        <f>I21+H21</f>
        <v>100</v>
      </c>
    </row>
    <row r="22" spans="1:10" s="7" customFormat="1" ht="15">
      <c r="A22" s="19"/>
      <c r="B22" s="6"/>
      <c r="C22" s="6"/>
      <c r="D22" s="6"/>
      <c r="E22" s="38"/>
      <c r="F22" s="50"/>
      <c r="G22" s="5"/>
      <c r="H22" s="59"/>
      <c r="I22" s="50"/>
      <c r="J22" s="50"/>
    </row>
    <row r="23" spans="1:10" s="7" customFormat="1" ht="15">
      <c r="A23" s="19"/>
      <c r="B23" s="6"/>
      <c r="C23" s="6"/>
      <c r="D23" s="6"/>
      <c r="E23" s="38"/>
      <c r="F23" s="50"/>
      <c r="G23" s="5"/>
      <c r="H23" s="59"/>
      <c r="I23" s="50"/>
      <c r="J23" s="50"/>
    </row>
    <row r="24" spans="1:10" s="7" customFormat="1" ht="30">
      <c r="A24" s="19"/>
      <c r="B24" s="6" t="s">
        <v>5</v>
      </c>
      <c r="C24" s="6" t="s">
        <v>14</v>
      </c>
      <c r="D24" s="6">
        <v>6</v>
      </c>
      <c r="E24" s="38" t="s">
        <v>92</v>
      </c>
      <c r="F24" s="50">
        <v>553.5</v>
      </c>
      <c r="G24" s="5" t="s">
        <v>65</v>
      </c>
      <c r="H24" s="59">
        <v>60</v>
      </c>
      <c r="I24" s="50">
        <f>I21</f>
        <v>40</v>
      </c>
      <c r="J24" s="50">
        <f>I24+H24</f>
        <v>100</v>
      </c>
    </row>
    <row r="25" spans="1:10">
      <c r="B25" s="2"/>
      <c r="C25" s="2"/>
      <c r="D25" s="2"/>
      <c r="E25" s="13"/>
      <c r="F25" s="51"/>
      <c r="G25" s="1"/>
      <c r="H25" s="56"/>
      <c r="I25" s="51"/>
      <c r="J25" s="51"/>
    </row>
    <row r="26" spans="1:10">
      <c r="B26" s="2"/>
      <c r="C26" s="2"/>
      <c r="D26" s="2"/>
      <c r="E26" s="13"/>
      <c r="F26" s="51"/>
      <c r="G26" s="1"/>
      <c r="H26" s="56"/>
      <c r="I26" s="51"/>
      <c r="J26" s="51"/>
    </row>
    <row r="27" spans="1:10" s="7" customFormat="1" ht="30">
      <c r="A27" s="19"/>
      <c r="B27" s="6" t="s">
        <v>6</v>
      </c>
      <c r="C27" s="6" t="s">
        <v>15</v>
      </c>
      <c r="D27" s="6">
        <v>6</v>
      </c>
      <c r="E27" s="38" t="s">
        <v>92</v>
      </c>
      <c r="F27" s="50">
        <v>1635.9</v>
      </c>
      <c r="G27" s="5" t="s">
        <v>65</v>
      </c>
      <c r="H27" s="59">
        <v>60</v>
      </c>
      <c r="I27" s="50">
        <f>F28/F27*40</f>
        <v>39.637630662020904</v>
      </c>
      <c r="J27" s="50">
        <f>I27+H27</f>
        <v>99.637630662020911</v>
      </c>
    </row>
    <row r="28" spans="1:10">
      <c r="B28" s="2" t="s">
        <v>6</v>
      </c>
      <c r="C28" s="2" t="s">
        <v>15</v>
      </c>
      <c r="D28" s="2">
        <v>13</v>
      </c>
      <c r="E28" s="13" t="s">
        <v>82</v>
      </c>
      <c r="F28" s="51">
        <v>1621.08</v>
      </c>
      <c r="G28" s="1" t="s">
        <v>68</v>
      </c>
      <c r="H28" s="56">
        <v>0</v>
      </c>
      <c r="I28" s="51">
        <v>40</v>
      </c>
      <c r="J28" s="51">
        <f>I28+H28</f>
        <v>40</v>
      </c>
    </row>
    <row r="29" spans="1:10">
      <c r="B29" s="2" t="s">
        <v>6</v>
      </c>
      <c r="C29" s="2" t="s">
        <v>15</v>
      </c>
      <c r="D29" s="2">
        <v>14</v>
      </c>
      <c r="E29" s="13" t="s">
        <v>83</v>
      </c>
      <c r="F29" s="51">
        <v>2470</v>
      </c>
      <c r="G29" s="1" t="s">
        <v>68</v>
      </c>
      <c r="H29" s="56">
        <v>0</v>
      </c>
      <c r="I29" s="51">
        <f>F28/F29*40</f>
        <v>26.252307692307689</v>
      </c>
      <c r="J29" s="51">
        <f>I29</f>
        <v>26.252307692307689</v>
      </c>
    </row>
    <row r="30" spans="1:10">
      <c r="B30" s="2"/>
      <c r="C30" s="2"/>
      <c r="D30" s="2"/>
      <c r="E30" s="13"/>
      <c r="F30" s="51"/>
      <c r="G30" s="1"/>
      <c r="H30" s="56"/>
      <c r="I30" s="51"/>
      <c r="J30" s="51"/>
    </row>
    <row r="31" spans="1:10">
      <c r="B31" s="2"/>
      <c r="C31" s="2"/>
      <c r="D31" s="2"/>
      <c r="E31" s="13"/>
      <c r="F31" s="51"/>
      <c r="G31" s="1"/>
      <c r="H31" s="56"/>
      <c r="I31" s="51"/>
      <c r="J31" s="51"/>
    </row>
    <row r="32" spans="1:10" s="7" customFormat="1" ht="30">
      <c r="A32" s="19"/>
      <c r="B32" s="6" t="s">
        <v>7</v>
      </c>
      <c r="C32" s="6" t="s">
        <v>16</v>
      </c>
      <c r="D32" s="6">
        <v>6</v>
      </c>
      <c r="E32" s="38" t="s">
        <v>92</v>
      </c>
      <c r="F32" s="50">
        <v>393.6</v>
      </c>
      <c r="G32" s="5" t="s">
        <v>65</v>
      </c>
      <c r="H32" s="59">
        <v>60</v>
      </c>
      <c r="I32" s="50">
        <v>40</v>
      </c>
      <c r="J32" s="50">
        <f>I32+H32</f>
        <v>100</v>
      </c>
    </row>
    <row r="33" spans="1:10">
      <c r="B33" s="2" t="s">
        <v>7</v>
      </c>
      <c r="C33" s="2" t="s">
        <v>16</v>
      </c>
      <c r="D33" s="2">
        <v>9</v>
      </c>
      <c r="E33" s="13" t="s">
        <v>67</v>
      </c>
      <c r="F33" s="51">
        <v>3974.4</v>
      </c>
      <c r="G33" s="1" t="s">
        <v>68</v>
      </c>
      <c r="H33" s="56">
        <v>0</v>
      </c>
      <c r="I33" s="51">
        <f>F32/F33*40</f>
        <v>3.9613526570048312</v>
      </c>
      <c r="J33" s="51">
        <f>I33</f>
        <v>3.9613526570048312</v>
      </c>
    </row>
    <row r="34" spans="1:10">
      <c r="B34" s="2" t="s">
        <v>7</v>
      </c>
      <c r="C34" s="2" t="s">
        <v>16</v>
      </c>
      <c r="D34" s="2">
        <v>12</v>
      </c>
      <c r="E34" s="13" t="s">
        <v>81</v>
      </c>
      <c r="F34" s="51">
        <v>643.67999999999995</v>
      </c>
      <c r="G34" s="1" t="s">
        <v>68</v>
      </c>
      <c r="H34" s="56">
        <v>0</v>
      </c>
      <c r="I34" s="51">
        <f>F32/F34*40</f>
        <v>24.459358687546612</v>
      </c>
      <c r="J34" s="51">
        <f>I34+H34</f>
        <v>24.459358687546612</v>
      </c>
    </row>
    <row r="35" spans="1:10">
      <c r="B35" s="9"/>
      <c r="C35" s="9"/>
      <c r="D35" s="9"/>
      <c r="E35" s="39"/>
      <c r="F35" s="45"/>
      <c r="G35" s="8"/>
      <c r="H35" s="60"/>
      <c r="I35" s="45"/>
      <c r="J35" s="45"/>
    </row>
    <row r="36" spans="1:10">
      <c r="B36" s="9"/>
      <c r="C36" s="9"/>
      <c r="D36" s="9"/>
      <c r="E36" s="39"/>
      <c r="F36" s="45"/>
      <c r="G36" s="8"/>
      <c r="H36" s="60"/>
      <c r="I36" s="45"/>
      <c r="J36" s="45"/>
    </row>
    <row r="37" spans="1:10" s="7" customFormat="1" ht="30">
      <c r="A37" s="19"/>
      <c r="B37" s="6" t="s">
        <v>8</v>
      </c>
      <c r="C37" s="6" t="s">
        <v>18</v>
      </c>
      <c r="D37" s="6">
        <v>6</v>
      </c>
      <c r="E37" s="38" t="s">
        <v>92</v>
      </c>
      <c r="F37" s="50">
        <v>947.1</v>
      </c>
      <c r="G37" s="5" t="s">
        <v>65</v>
      </c>
      <c r="H37" s="59">
        <v>60</v>
      </c>
      <c r="I37" s="50">
        <v>40</v>
      </c>
      <c r="J37" s="50">
        <f>I37+H37</f>
        <v>100</v>
      </c>
    </row>
    <row r="38" spans="1:10">
      <c r="B38" s="9"/>
      <c r="C38" s="9"/>
      <c r="D38" s="9"/>
      <c r="E38" s="39"/>
      <c r="F38" s="52"/>
      <c r="G38" s="8"/>
      <c r="H38" s="60"/>
      <c r="I38" s="45"/>
      <c r="J38" s="45"/>
    </row>
    <row r="39" spans="1:10">
      <c r="B39" s="9"/>
      <c r="C39" s="9"/>
      <c r="D39" s="9"/>
      <c r="E39" s="39"/>
      <c r="F39" s="45"/>
      <c r="G39" s="8"/>
      <c r="H39" s="60"/>
      <c r="I39" s="45"/>
      <c r="J39" s="45"/>
    </row>
    <row r="40" spans="1:10" ht="28.5">
      <c r="B40" s="2" t="s">
        <v>17</v>
      </c>
      <c r="C40" s="2" t="s">
        <v>19</v>
      </c>
      <c r="D40" s="2">
        <v>6</v>
      </c>
      <c r="E40" s="13" t="s">
        <v>92</v>
      </c>
      <c r="F40" s="53">
        <v>1119.3</v>
      </c>
      <c r="G40" s="1" t="s">
        <v>65</v>
      </c>
      <c r="H40" s="56">
        <v>60</v>
      </c>
      <c r="I40" s="51">
        <f>F42/F40*40</f>
        <v>28.09756097560976</v>
      </c>
      <c r="J40" s="51">
        <f>I40+H40</f>
        <v>88.097560975609753</v>
      </c>
    </row>
    <row r="41" spans="1:10">
      <c r="B41" s="2" t="s">
        <v>17</v>
      </c>
      <c r="C41" s="2" t="s">
        <v>19</v>
      </c>
      <c r="D41" s="2">
        <v>12</v>
      </c>
      <c r="E41" s="13" t="s">
        <v>81</v>
      </c>
      <c r="F41" s="54">
        <v>1670.76</v>
      </c>
      <c r="G41" s="1" t="s">
        <v>68</v>
      </c>
      <c r="H41" s="56">
        <v>0</v>
      </c>
      <c r="I41" s="51">
        <f>F42/F41*40</f>
        <v>18.823529411764707</v>
      </c>
      <c r="J41" s="51">
        <f>I41+H41</f>
        <v>18.823529411764707</v>
      </c>
    </row>
    <row r="42" spans="1:10" s="7" customFormat="1" ht="15">
      <c r="A42" s="19"/>
      <c r="B42" s="6" t="s">
        <v>17</v>
      </c>
      <c r="C42" s="6" t="s">
        <v>19</v>
      </c>
      <c r="D42" s="6">
        <v>13</v>
      </c>
      <c r="E42" s="38" t="s">
        <v>82</v>
      </c>
      <c r="F42" s="50">
        <v>786.24</v>
      </c>
      <c r="G42" s="5" t="s">
        <v>65</v>
      </c>
      <c r="H42" s="59">
        <v>60</v>
      </c>
      <c r="I42" s="50">
        <v>40</v>
      </c>
      <c r="J42" s="50">
        <f>I42+H42</f>
        <v>100</v>
      </c>
    </row>
    <row r="43" spans="1:10" s="7" customFormat="1" ht="15">
      <c r="A43" s="19"/>
      <c r="B43" s="6"/>
      <c r="C43" s="6"/>
      <c r="D43" s="6"/>
      <c r="E43" s="38"/>
      <c r="F43" s="50"/>
      <c r="G43" s="5"/>
      <c r="H43" s="59"/>
      <c r="I43" s="50"/>
      <c r="J43" s="50"/>
    </row>
    <row r="44" spans="1:10" s="7" customFormat="1" ht="15">
      <c r="A44" s="19"/>
      <c r="B44" s="6"/>
      <c r="C44" s="6"/>
      <c r="D44" s="6"/>
      <c r="E44" s="38"/>
      <c r="F44" s="50"/>
      <c r="G44" s="5"/>
      <c r="H44" s="59"/>
      <c r="I44" s="50"/>
      <c r="J44" s="50"/>
    </row>
    <row r="45" spans="1:10" s="7" customFormat="1" ht="15">
      <c r="A45" s="19"/>
      <c r="B45" s="6" t="s">
        <v>20</v>
      </c>
      <c r="C45" s="6" t="s">
        <v>22</v>
      </c>
      <c r="D45" s="6">
        <v>4</v>
      </c>
      <c r="E45" s="38" t="s">
        <v>84</v>
      </c>
      <c r="F45" s="50">
        <v>2721.6</v>
      </c>
      <c r="G45" s="5" t="s">
        <v>65</v>
      </c>
      <c r="H45" s="59">
        <v>60</v>
      </c>
      <c r="I45" s="50">
        <v>40</v>
      </c>
      <c r="J45" s="50">
        <f>I45+H45</f>
        <v>100</v>
      </c>
    </row>
    <row r="46" spans="1:10" s="7" customFormat="1" ht="15">
      <c r="A46" s="19"/>
      <c r="B46" s="6"/>
      <c r="C46" s="6"/>
      <c r="D46" s="6"/>
      <c r="E46" s="38"/>
      <c r="F46" s="50"/>
      <c r="G46" s="5"/>
      <c r="H46" s="59"/>
      <c r="I46" s="50"/>
      <c r="J46" s="50"/>
    </row>
    <row r="47" spans="1:10" s="7" customFormat="1" ht="15">
      <c r="A47" s="19"/>
      <c r="B47" s="6"/>
      <c r="C47" s="6"/>
      <c r="D47" s="6"/>
      <c r="E47" s="38"/>
      <c r="F47" s="50"/>
      <c r="G47" s="5"/>
      <c r="H47" s="59"/>
      <c r="I47" s="50"/>
      <c r="J47" s="50"/>
    </row>
    <row r="48" spans="1:10" s="7" customFormat="1" ht="15">
      <c r="A48" s="19"/>
      <c r="B48" s="6" t="s">
        <v>21</v>
      </c>
      <c r="C48" s="15" t="s">
        <v>23</v>
      </c>
      <c r="D48" s="6">
        <v>4</v>
      </c>
      <c r="E48" s="38" t="s">
        <v>84</v>
      </c>
      <c r="F48" s="50">
        <v>1447.2</v>
      </c>
      <c r="G48" s="5" t="s">
        <v>68</v>
      </c>
      <c r="H48" s="59">
        <v>0</v>
      </c>
      <c r="I48" s="50">
        <v>40</v>
      </c>
      <c r="J48" s="50">
        <f>I48+H48</f>
        <v>40</v>
      </c>
    </row>
    <row r="49" spans="1:10" s="7" customFormat="1" ht="15">
      <c r="A49" s="19"/>
      <c r="B49" s="34"/>
      <c r="C49" s="36"/>
      <c r="D49" s="34"/>
      <c r="E49" s="40"/>
      <c r="F49" s="55"/>
      <c r="G49" s="35"/>
      <c r="H49" s="61"/>
      <c r="I49" s="55"/>
      <c r="J49" s="55"/>
    </row>
    <row r="50" spans="1:10" s="7" customFormat="1" ht="15">
      <c r="A50" s="19"/>
      <c r="B50" s="34"/>
      <c r="C50" s="34"/>
      <c r="D50" s="34"/>
      <c r="E50" s="40"/>
      <c r="F50" s="55"/>
      <c r="G50" s="35"/>
      <c r="H50" s="61"/>
      <c r="I50" s="55"/>
      <c r="J50" s="55"/>
    </row>
    <row r="51" spans="1:10" s="7" customFormat="1" ht="30">
      <c r="A51" s="19"/>
      <c r="B51" s="6" t="s">
        <v>25</v>
      </c>
      <c r="C51" s="6" t="s">
        <v>24</v>
      </c>
      <c r="D51" s="6">
        <v>6</v>
      </c>
      <c r="E51" s="38" t="s">
        <v>92</v>
      </c>
      <c r="F51" s="50">
        <v>73.8</v>
      </c>
      <c r="G51" s="5" t="s">
        <v>68</v>
      </c>
      <c r="H51" s="59">
        <v>0</v>
      </c>
      <c r="I51" s="50">
        <f>40</f>
        <v>40</v>
      </c>
      <c r="J51" s="50">
        <f>I51+H51</f>
        <v>40</v>
      </c>
    </row>
    <row r="52" spans="1:10" s="7" customFormat="1" ht="15">
      <c r="A52" s="19"/>
      <c r="B52" s="34"/>
      <c r="C52" s="34"/>
      <c r="D52" s="34"/>
      <c r="E52" s="40"/>
      <c r="F52" s="55"/>
      <c r="G52" s="35"/>
      <c r="H52" s="61"/>
      <c r="I52" s="55"/>
      <c r="J52" s="55"/>
    </row>
    <row r="53" spans="1:10" s="7" customFormat="1" ht="15">
      <c r="A53" s="19"/>
      <c r="B53" s="34"/>
      <c r="C53" s="34"/>
      <c r="D53" s="34"/>
      <c r="E53" s="40"/>
      <c r="F53" s="55"/>
      <c r="G53" s="35"/>
      <c r="H53" s="61"/>
      <c r="I53" s="55"/>
      <c r="J53" s="55"/>
    </row>
    <row r="54" spans="1:10" s="7" customFormat="1" ht="30">
      <c r="A54" s="19"/>
      <c r="B54" s="6" t="s">
        <v>27</v>
      </c>
      <c r="C54" s="6" t="s">
        <v>26</v>
      </c>
      <c r="D54" s="6">
        <v>6</v>
      </c>
      <c r="E54" s="38" t="s">
        <v>92</v>
      </c>
      <c r="F54" s="50">
        <v>221.4</v>
      </c>
      <c r="G54" s="5" t="s">
        <v>68</v>
      </c>
      <c r="H54" s="59">
        <v>0</v>
      </c>
      <c r="I54" s="50">
        <v>40</v>
      </c>
      <c r="J54" s="50">
        <f>I54+H54</f>
        <v>40</v>
      </c>
    </row>
    <row r="55" spans="1:10">
      <c r="B55" s="2" t="s">
        <v>27</v>
      </c>
      <c r="C55" s="2" t="s">
        <v>26</v>
      </c>
      <c r="D55" s="2">
        <v>12</v>
      </c>
      <c r="E55" s="13" t="s">
        <v>81</v>
      </c>
      <c r="F55" s="56">
        <v>482.76</v>
      </c>
      <c r="G55" s="1" t="s">
        <v>68</v>
      </c>
      <c r="H55" s="56">
        <v>0</v>
      </c>
      <c r="I55" s="51">
        <f>F54/F55*40</f>
        <v>18.344519015659955</v>
      </c>
      <c r="J55" s="51">
        <f>I55+H55</f>
        <v>18.344519015659955</v>
      </c>
    </row>
    <row r="56" spans="1:10">
      <c r="B56" s="9"/>
      <c r="C56" s="9"/>
      <c r="D56" s="9"/>
      <c r="E56" s="39"/>
      <c r="F56" s="45"/>
      <c r="G56" s="8"/>
      <c r="H56" s="60"/>
      <c r="I56" s="45"/>
      <c r="J56" s="45"/>
    </row>
    <row r="57" spans="1:10">
      <c r="E57" s="18"/>
      <c r="F57" s="54"/>
      <c r="H57" s="62"/>
      <c r="I57" s="54"/>
      <c r="J57" s="54"/>
    </row>
    <row r="58" spans="1:10" s="7" customFormat="1" ht="15">
      <c r="A58" s="19"/>
      <c r="B58" s="6" t="s">
        <v>29</v>
      </c>
      <c r="C58" s="6" t="s">
        <v>28</v>
      </c>
      <c r="D58" s="6">
        <v>3</v>
      </c>
      <c r="E58" s="38" t="s">
        <v>85</v>
      </c>
      <c r="F58" s="50">
        <v>7246.8</v>
      </c>
      <c r="G58" s="5" t="s">
        <v>65</v>
      </c>
      <c r="H58" s="59">
        <v>60</v>
      </c>
      <c r="I58" s="50">
        <f>F59/F58*40</f>
        <v>9.7704918032786878</v>
      </c>
      <c r="J58" s="50">
        <f>I58+H58</f>
        <v>69.770491803278688</v>
      </c>
    </row>
    <row r="59" spans="1:10">
      <c r="B59" s="2" t="s">
        <v>29</v>
      </c>
      <c r="C59" s="2" t="s">
        <v>28</v>
      </c>
      <c r="D59" s="2">
        <v>12</v>
      </c>
      <c r="E59" s="13" t="s">
        <v>81</v>
      </c>
      <c r="F59" s="51">
        <v>1770.12</v>
      </c>
      <c r="G59" s="1" t="s">
        <v>68</v>
      </c>
      <c r="H59" s="56">
        <v>0</v>
      </c>
      <c r="I59" s="51">
        <v>40</v>
      </c>
      <c r="J59" s="51">
        <f>I59+H59</f>
        <v>40</v>
      </c>
    </row>
    <row r="60" spans="1:10">
      <c r="B60" s="2"/>
      <c r="C60" s="2"/>
      <c r="D60" s="2"/>
      <c r="E60" s="13"/>
      <c r="F60" s="51"/>
      <c r="G60" s="1"/>
      <c r="H60" s="56"/>
      <c r="I60" s="51"/>
      <c r="J60" s="51"/>
    </row>
    <row r="61" spans="1:10">
      <c r="B61" s="2"/>
      <c r="C61" s="2"/>
      <c r="D61" s="2"/>
      <c r="E61" s="13"/>
      <c r="F61" s="51"/>
      <c r="G61" s="1"/>
      <c r="H61" s="56"/>
      <c r="I61" s="51"/>
      <c r="J61" s="51"/>
    </row>
    <row r="62" spans="1:10" s="7" customFormat="1" ht="15">
      <c r="A62" s="19"/>
      <c r="B62" s="6" t="s">
        <v>30</v>
      </c>
      <c r="C62" s="6" t="s">
        <v>28</v>
      </c>
      <c r="D62" s="6">
        <v>5</v>
      </c>
      <c r="E62" s="38" t="s">
        <v>86</v>
      </c>
      <c r="F62" s="50">
        <v>4455</v>
      </c>
      <c r="G62" s="5" t="s">
        <v>65</v>
      </c>
      <c r="H62" s="59">
        <v>60</v>
      </c>
      <c r="I62" s="50">
        <f>F63/F62*40</f>
        <v>18.783030303030305</v>
      </c>
      <c r="J62" s="50">
        <f>I62+H62</f>
        <v>78.783030303030301</v>
      </c>
    </row>
    <row r="63" spans="1:10">
      <c r="B63" s="2" t="s">
        <v>30</v>
      </c>
      <c r="C63" s="2" t="s">
        <v>28</v>
      </c>
      <c r="D63" s="2">
        <v>12</v>
      </c>
      <c r="E63" s="13" t="s">
        <v>81</v>
      </c>
      <c r="F63" s="51">
        <v>2091.96</v>
      </c>
      <c r="G63" s="1" t="s">
        <v>68</v>
      </c>
      <c r="H63" s="56">
        <v>0</v>
      </c>
      <c r="I63" s="51">
        <v>40</v>
      </c>
      <c r="J63" s="51">
        <f>I63+H63</f>
        <v>40</v>
      </c>
    </row>
    <row r="64" spans="1:10">
      <c r="B64" s="2"/>
      <c r="C64" s="2"/>
      <c r="D64" s="2"/>
      <c r="E64" s="13"/>
      <c r="F64" s="51"/>
      <c r="G64" s="1"/>
      <c r="H64" s="56"/>
      <c r="I64" s="51"/>
      <c r="J64" s="51"/>
    </row>
    <row r="65" spans="1:10">
      <c r="B65" s="2"/>
      <c r="C65" s="2"/>
      <c r="D65" s="2"/>
      <c r="E65" s="13"/>
      <c r="F65" s="51"/>
      <c r="G65" s="1"/>
      <c r="H65" s="56"/>
      <c r="I65" s="51"/>
      <c r="J65" s="51"/>
    </row>
    <row r="66" spans="1:10" s="7" customFormat="1" ht="30">
      <c r="A66" s="19"/>
      <c r="B66" s="6" t="s">
        <v>32</v>
      </c>
      <c r="C66" s="6" t="s">
        <v>31</v>
      </c>
      <c r="D66" s="6">
        <v>6</v>
      </c>
      <c r="E66" s="38" t="s">
        <v>92</v>
      </c>
      <c r="F66" s="50">
        <v>123</v>
      </c>
      <c r="G66" s="5" t="s">
        <v>68</v>
      </c>
      <c r="H66" s="59">
        <v>0</v>
      </c>
      <c r="I66" s="50">
        <v>40</v>
      </c>
      <c r="J66" s="50">
        <f>I66</f>
        <v>40</v>
      </c>
    </row>
    <row r="67" spans="1:10" s="7" customFormat="1" ht="15">
      <c r="A67" s="19"/>
      <c r="B67" s="34"/>
      <c r="C67" s="34"/>
      <c r="D67" s="34"/>
      <c r="E67" s="40"/>
      <c r="F67" s="55"/>
      <c r="G67" s="35"/>
      <c r="H67" s="61"/>
      <c r="I67" s="55"/>
      <c r="J67" s="55"/>
    </row>
    <row r="68" spans="1:10" s="7" customFormat="1" ht="15">
      <c r="A68" s="19"/>
      <c r="B68" s="33"/>
      <c r="C68" s="33"/>
      <c r="D68" s="33"/>
      <c r="E68" s="19"/>
      <c r="F68" s="57"/>
      <c r="H68" s="63"/>
      <c r="I68" s="57"/>
      <c r="J68" s="57"/>
    </row>
    <row r="69" spans="1:10" s="7" customFormat="1" ht="15">
      <c r="A69" s="19"/>
      <c r="B69" s="6" t="s">
        <v>34</v>
      </c>
      <c r="C69" s="6" t="s">
        <v>33</v>
      </c>
      <c r="D69" s="6">
        <v>5</v>
      </c>
      <c r="E69" s="38" t="s">
        <v>86</v>
      </c>
      <c r="F69" s="50">
        <v>540</v>
      </c>
      <c r="G69" s="5" t="s">
        <v>68</v>
      </c>
      <c r="H69" s="59">
        <v>0</v>
      </c>
      <c r="I69" s="50">
        <v>40</v>
      </c>
      <c r="J69" s="50">
        <f>I69</f>
        <v>40</v>
      </c>
    </row>
    <row r="70" spans="1:10">
      <c r="B70" s="2" t="s">
        <v>34</v>
      </c>
      <c r="C70" s="2" t="s">
        <v>33</v>
      </c>
      <c r="D70" s="2">
        <v>12</v>
      </c>
      <c r="E70" s="13" t="s">
        <v>81</v>
      </c>
      <c r="F70" s="51">
        <v>1026</v>
      </c>
      <c r="G70" s="1" t="s">
        <v>68</v>
      </c>
      <c r="H70" s="56">
        <v>0</v>
      </c>
      <c r="I70" s="51">
        <f>F69/F70*40</f>
        <v>21.052631578947366</v>
      </c>
      <c r="J70" s="51">
        <f>I70</f>
        <v>21.052631578947366</v>
      </c>
    </row>
    <row r="71" spans="1:10">
      <c r="B71" s="9"/>
      <c r="C71" s="9"/>
      <c r="D71" s="9"/>
      <c r="E71" s="39"/>
      <c r="F71" s="45"/>
      <c r="G71" s="8"/>
      <c r="H71" s="60"/>
      <c r="I71" s="45"/>
      <c r="J71" s="45"/>
    </row>
    <row r="72" spans="1:10">
      <c r="E72" s="18"/>
      <c r="F72" s="54"/>
      <c r="H72" s="62"/>
      <c r="I72" s="54"/>
      <c r="J72" s="54"/>
    </row>
    <row r="73" spans="1:10" s="7" customFormat="1" ht="30">
      <c r="A73" s="19"/>
      <c r="B73" s="6" t="s">
        <v>36</v>
      </c>
      <c r="C73" s="6" t="s">
        <v>37</v>
      </c>
      <c r="D73" s="6">
        <v>6</v>
      </c>
      <c r="E73" s="38" t="s">
        <v>92</v>
      </c>
      <c r="F73" s="50">
        <v>332.1</v>
      </c>
      <c r="G73" s="5" t="s">
        <v>65</v>
      </c>
      <c r="H73" s="59">
        <v>60</v>
      </c>
      <c r="I73" s="50">
        <f>40</f>
        <v>40</v>
      </c>
      <c r="J73" s="50">
        <f>I73+H73</f>
        <v>100</v>
      </c>
    </row>
    <row r="74" spans="1:10">
      <c r="B74" s="2" t="s">
        <v>36</v>
      </c>
      <c r="C74" s="2" t="s">
        <v>37</v>
      </c>
      <c r="D74" s="2">
        <v>9</v>
      </c>
      <c r="E74" s="13" t="s">
        <v>67</v>
      </c>
      <c r="F74" s="51">
        <v>1587.6</v>
      </c>
      <c r="G74" s="1" t="s">
        <v>65</v>
      </c>
      <c r="H74" s="56">
        <v>60</v>
      </c>
      <c r="I74" s="51">
        <f>F73/F74*40</f>
        <v>8.3673469387755119</v>
      </c>
      <c r="J74" s="51">
        <f>I74+H74</f>
        <v>68.367346938775512</v>
      </c>
    </row>
    <row r="75" spans="1:10">
      <c r="B75" s="9"/>
      <c r="C75" s="9"/>
      <c r="D75" s="9"/>
      <c r="E75" s="39"/>
      <c r="F75" s="45"/>
      <c r="G75" s="8"/>
      <c r="H75" s="60"/>
      <c r="I75" s="45"/>
      <c r="J75" s="45"/>
    </row>
    <row r="76" spans="1:10">
      <c r="B76" s="9"/>
      <c r="C76" s="9"/>
      <c r="D76" s="9"/>
      <c r="E76" s="39"/>
      <c r="F76" s="45"/>
      <c r="G76" s="8"/>
      <c r="H76" s="60"/>
      <c r="I76" s="45"/>
      <c r="J76" s="45"/>
    </row>
    <row r="77" spans="1:10">
      <c r="B77" s="2" t="s">
        <v>39</v>
      </c>
      <c r="C77" s="2" t="s">
        <v>38</v>
      </c>
      <c r="D77" s="2">
        <v>7</v>
      </c>
      <c r="E77" s="13" t="s">
        <v>66</v>
      </c>
      <c r="F77" s="51">
        <v>10368</v>
      </c>
      <c r="G77" s="1" t="s">
        <v>65</v>
      </c>
      <c r="H77" s="56">
        <v>60</v>
      </c>
      <c r="I77" s="51">
        <f>F78/F77*40</f>
        <v>20.625</v>
      </c>
      <c r="J77" s="51">
        <f>I77+H77</f>
        <v>80.625</v>
      </c>
    </row>
    <row r="78" spans="1:10" s="7" customFormat="1" ht="15">
      <c r="A78" s="19"/>
      <c r="B78" s="6" t="s">
        <v>39</v>
      </c>
      <c r="C78" s="6" t="s">
        <v>38</v>
      </c>
      <c r="D78" s="6">
        <v>15</v>
      </c>
      <c r="E78" s="38" t="s">
        <v>87</v>
      </c>
      <c r="F78" s="50">
        <v>5346</v>
      </c>
      <c r="G78" s="5" t="s">
        <v>65</v>
      </c>
      <c r="H78" s="59">
        <v>60</v>
      </c>
      <c r="I78" s="50">
        <v>40</v>
      </c>
      <c r="J78" s="50">
        <f>I78+H78</f>
        <v>100</v>
      </c>
    </row>
    <row r="79" spans="1:10" s="7" customFormat="1" ht="15">
      <c r="A79" s="19"/>
      <c r="B79" s="34"/>
      <c r="C79" s="34"/>
      <c r="D79" s="34"/>
      <c r="E79" s="40"/>
      <c r="F79" s="55"/>
      <c r="G79" s="35"/>
      <c r="H79" s="61"/>
      <c r="I79" s="55"/>
      <c r="J79" s="55"/>
    </row>
    <row r="80" spans="1:10" s="7" customFormat="1" ht="15">
      <c r="A80" s="19"/>
      <c r="B80" s="33"/>
      <c r="C80" s="33"/>
      <c r="D80" s="33"/>
      <c r="E80" s="19"/>
      <c r="F80" s="57"/>
      <c r="H80" s="63"/>
      <c r="I80" s="57"/>
      <c r="J80" s="57"/>
    </row>
    <row r="81" spans="1:10" s="7" customFormat="1" ht="30">
      <c r="A81" s="19"/>
      <c r="B81" s="6" t="s">
        <v>40</v>
      </c>
      <c r="C81" s="6" t="s">
        <v>35</v>
      </c>
      <c r="D81" s="6">
        <v>6</v>
      </c>
      <c r="E81" s="38" t="s">
        <v>92</v>
      </c>
      <c r="F81" s="50">
        <v>1869.6</v>
      </c>
      <c r="G81" s="5" t="s">
        <v>68</v>
      </c>
      <c r="H81" s="59">
        <v>0</v>
      </c>
      <c r="I81" s="50">
        <f>40</f>
        <v>40</v>
      </c>
      <c r="J81" s="50">
        <f>I81+H81</f>
        <v>40</v>
      </c>
    </row>
    <row r="82" spans="1:10">
      <c r="B82" s="2" t="s">
        <v>40</v>
      </c>
      <c r="C82" s="2" t="s">
        <v>35</v>
      </c>
      <c r="D82" s="2">
        <v>9</v>
      </c>
      <c r="E82" s="13" t="s">
        <v>67</v>
      </c>
      <c r="F82" s="51">
        <v>5745.6</v>
      </c>
      <c r="G82" s="1" t="s">
        <v>68</v>
      </c>
      <c r="H82" s="56">
        <v>0</v>
      </c>
      <c r="I82" s="51">
        <f>F81/F82*40</f>
        <v>13.015873015873014</v>
      </c>
      <c r="J82" s="51">
        <f>I82+H82</f>
        <v>13.015873015873014</v>
      </c>
    </row>
    <row r="83" spans="1:10">
      <c r="B83" s="2" t="s">
        <v>40</v>
      </c>
      <c r="C83" s="2" t="s">
        <v>35</v>
      </c>
      <c r="D83" s="2">
        <v>14</v>
      </c>
      <c r="E83" s="13" t="s">
        <v>83</v>
      </c>
      <c r="F83" s="51">
        <v>4750</v>
      </c>
      <c r="G83" s="1" t="s">
        <v>68</v>
      </c>
      <c r="H83" s="56">
        <v>0</v>
      </c>
      <c r="I83" s="51">
        <f>F81/F83*40</f>
        <v>15.744</v>
      </c>
      <c r="J83" s="51">
        <f>I83+H83</f>
        <v>15.744</v>
      </c>
    </row>
    <row r="84" spans="1:10">
      <c r="B84" s="9"/>
      <c r="C84" s="9"/>
      <c r="D84" s="9"/>
      <c r="E84" s="39"/>
      <c r="F84" s="45"/>
      <c r="G84" s="8"/>
      <c r="H84" s="60"/>
      <c r="I84" s="45"/>
      <c r="J84" s="45"/>
    </row>
    <row r="85" spans="1:10">
      <c r="E85" s="18"/>
      <c r="F85" s="54"/>
      <c r="H85" s="62"/>
      <c r="I85" s="54"/>
      <c r="J85" s="54"/>
    </row>
    <row r="86" spans="1:10" s="7" customFormat="1" ht="30">
      <c r="A86" s="19"/>
      <c r="B86" s="6" t="s">
        <v>41</v>
      </c>
      <c r="C86" s="6" t="s">
        <v>42</v>
      </c>
      <c r="D86" s="6">
        <v>6</v>
      </c>
      <c r="E86" s="38" t="s">
        <v>92</v>
      </c>
      <c r="F86" s="50">
        <v>221.4</v>
      </c>
      <c r="G86" s="5" t="s">
        <v>68</v>
      </c>
      <c r="H86" s="59">
        <v>0</v>
      </c>
      <c r="I86" s="50">
        <v>40</v>
      </c>
      <c r="J86" s="50">
        <f>I86+H86</f>
        <v>40</v>
      </c>
    </row>
    <row r="87" spans="1:10">
      <c r="B87" s="2" t="s">
        <v>41</v>
      </c>
      <c r="C87" s="2" t="s">
        <v>42</v>
      </c>
      <c r="D87" s="2">
        <v>9</v>
      </c>
      <c r="E87" s="13" t="s">
        <v>67</v>
      </c>
      <c r="F87" s="51">
        <v>1263.5999999999999</v>
      </c>
      <c r="G87" s="1" t="s">
        <v>68</v>
      </c>
      <c r="H87" s="56">
        <v>0</v>
      </c>
      <c r="I87" s="51">
        <f>F86/F87*40</f>
        <v>7.0085470085470094</v>
      </c>
      <c r="J87" s="51">
        <f>I87+H87</f>
        <v>7.0085470085470094</v>
      </c>
    </row>
    <row r="88" spans="1:10">
      <c r="B88" s="2" t="s">
        <v>41</v>
      </c>
      <c r="C88" s="2" t="s">
        <v>42</v>
      </c>
      <c r="D88" s="2">
        <v>12</v>
      </c>
      <c r="E88" s="13" t="s">
        <v>81</v>
      </c>
      <c r="F88" s="51">
        <v>1036.8</v>
      </c>
      <c r="G88" s="1" t="s">
        <v>68</v>
      </c>
      <c r="H88" s="56">
        <v>0</v>
      </c>
      <c r="I88" s="51">
        <f>F86/F88*40</f>
        <v>8.5416666666666679</v>
      </c>
      <c r="J88" s="51">
        <f>I88+H88</f>
        <v>8.5416666666666679</v>
      </c>
    </row>
    <row r="89" spans="1:10">
      <c r="B89" s="9"/>
      <c r="C89" s="9"/>
      <c r="D89" s="9"/>
      <c r="E89" s="39"/>
      <c r="F89" s="45"/>
      <c r="G89" s="8"/>
      <c r="H89" s="60"/>
      <c r="I89" s="45"/>
      <c r="J89" s="45"/>
    </row>
    <row r="90" spans="1:10">
      <c r="E90" s="18"/>
      <c r="F90" s="54"/>
      <c r="H90" s="62"/>
      <c r="I90" s="54"/>
      <c r="J90" s="54"/>
    </row>
    <row r="91" spans="1:10" s="7" customFormat="1" ht="30">
      <c r="A91" s="19"/>
      <c r="B91" s="6" t="s">
        <v>44</v>
      </c>
      <c r="C91" s="6" t="s">
        <v>43</v>
      </c>
      <c r="D91" s="6">
        <v>6</v>
      </c>
      <c r="E91" s="38" t="s">
        <v>92</v>
      </c>
      <c r="F91" s="50">
        <v>196.8</v>
      </c>
      <c r="G91" s="5" t="s">
        <v>68</v>
      </c>
      <c r="H91" s="59">
        <v>0</v>
      </c>
      <c r="I91" s="50">
        <v>40</v>
      </c>
      <c r="J91" s="50">
        <f>I91+H91</f>
        <v>40</v>
      </c>
    </row>
    <row r="92" spans="1:10">
      <c r="B92" s="9"/>
      <c r="C92" s="9"/>
      <c r="D92" s="9"/>
      <c r="E92" s="39"/>
      <c r="F92" s="52"/>
      <c r="G92" s="8"/>
      <c r="H92" s="60"/>
      <c r="I92" s="45"/>
      <c r="J92" s="45"/>
    </row>
    <row r="93" spans="1:10">
      <c r="E93" s="18"/>
      <c r="F93" s="54"/>
      <c r="H93" s="62"/>
      <c r="I93" s="54"/>
      <c r="J93" s="54"/>
    </row>
    <row r="94" spans="1:10" s="7" customFormat="1" ht="30">
      <c r="A94" s="19"/>
      <c r="B94" s="6" t="s">
        <v>46</v>
      </c>
      <c r="C94" s="6" t="s">
        <v>45</v>
      </c>
      <c r="D94" s="6">
        <v>6</v>
      </c>
      <c r="E94" s="38" t="s">
        <v>92</v>
      </c>
      <c r="F94" s="50">
        <v>738</v>
      </c>
      <c r="G94" s="5" t="s">
        <v>65</v>
      </c>
      <c r="H94" s="59">
        <v>60</v>
      </c>
      <c r="I94" s="50">
        <f>40</f>
        <v>40</v>
      </c>
      <c r="J94" s="50">
        <f>I94+H94</f>
        <v>100</v>
      </c>
    </row>
    <row r="95" spans="1:10" s="32" customFormat="1">
      <c r="A95" s="29"/>
      <c r="B95" s="30" t="s">
        <v>46</v>
      </c>
      <c r="C95" s="30" t="s">
        <v>45</v>
      </c>
      <c r="D95" s="30">
        <v>12</v>
      </c>
      <c r="E95" s="41" t="s">
        <v>81</v>
      </c>
      <c r="F95" s="53">
        <v>1609.2</v>
      </c>
      <c r="G95" s="31" t="s">
        <v>68</v>
      </c>
      <c r="H95" s="64">
        <v>0</v>
      </c>
      <c r="I95" s="53">
        <f>F94/F95*40</f>
        <v>18.344519015659955</v>
      </c>
      <c r="J95" s="53">
        <f>I95+H95</f>
        <v>18.344519015659955</v>
      </c>
    </row>
    <row r="96" spans="1:10">
      <c r="B96" s="9"/>
      <c r="C96" s="9"/>
      <c r="D96" s="9"/>
      <c r="E96" s="39"/>
      <c r="F96" s="45"/>
      <c r="G96" s="8"/>
      <c r="H96" s="60"/>
      <c r="I96" s="45"/>
      <c r="J96" s="45"/>
    </row>
    <row r="97" spans="1:10">
      <c r="E97" s="18"/>
      <c r="F97" s="54"/>
      <c r="H97" s="62"/>
      <c r="I97" s="54"/>
      <c r="J97" s="54"/>
    </row>
    <row r="98" spans="1:10" s="7" customFormat="1" ht="30">
      <c r="A98" s="19"/>
      <c r="B98" s="6" t="s">
        <v>48</v>
      </c>
      <c r="C98" s="6" t="s">
        <v>47</v>
      </c>
      <c r="D98" s="6">
        <v>6</v>
      </c>
      <c r="E98" s="38" t="s">
        <v>92</v>
      </c>
      <c r="F98" s="50">
        <v>4477.2</v>
      </c>
      <c r="G98" s="5" t="s">
        <v>65</v>
      </c>
      <c r="H98" s="59">
        <v>60</v>
      </c>
      <c r="I98" s="50">
        <v>40</v>
      </c>
      <c r="J98" s="50">
        <f>I98+H98</f>
        <v>100</v>
      </c>
    </row>
    <row r="99" spans="1:10" s="7" customFormat="1" ht="15">
      <c r="A99" s="19"/>
      <c r="B99" s="34"/>
      <c r="C99" s="34"/>
      <c r="D99" s="34"/>
      <c r="E99" s="40"/>
      <c r="F99" s="55"/>
      <c r="G99" s="35"/>
      <c r="H99" s="61"/>
      <c r="I99" s="55"/>
      <c r="J99" s="55"/>
    </row>
    <row r="100" spans="1:10" s="7" customFormat="1" ht="15">
      <c r="A100" s="19"/>
      <c r="B100" s="33"/>
      <c r="C100" s="33"/>
      <c r="D100" s="33"/>
      <c r="E100" s="19"/>
      <c r="F100" s="57"/>
      <c r="H100" s="63"/>
      <c r="I100" s="57"/>
      <c r="J100" s="57"/>
    </row>
    <row r="101" spans="1:10" s="7" customFormat="1" ht="15">
      <c r="A101" s="19"/>
      <c r="B101" s="6" t="s">
        <v>49</v>
      </c>
      <c r="C101" s="6" t="s">
        <v>50</v>
      </c>
      <c r="D101" s="6">
        <v>10</v>
      </c>
      <c r="E101" s="38" t="s">
        <v>88</v>
      </c>
      <c r="F101" s="50">
        <v>27219.9</v>
      </c>
      <c r="G101" s="5" t="s">
        <v>65</v>
      </c>
      <c r="H101" s="59">
        <v>60</v>
      </c>
      <c r="I101" s="50">
        <v>40</v>
      </c>
      <c r="J101" s="50">
        <f>I101+H101</f>
        <v>100</v>
      </c>
    </row>
    <row r="102" spans="1:10">
      <c r="B102" s="9"/>
      <c r="C102" s="9"/>
      <c r="D102" s="9"/>
      <c r="E102" s="42"/>
      <c r="F102" s="45"/>
      <c r="G102" s="8"/>
      <c r="H102" s="60"/>
      <c r="I102" s="45"/>
      <c r="J102" s="45"/>
    </row>
    <row r="103" spans="1:10">
      <c r="E103" s="18"/>
      <c r="F103" s="54"/>
      <c r="H103" s="62"/>
      <c r="I103" s="54"/>
      <c r="J103" s="54"/>
    </row>
    <row r="104" spans="1:10">
      <c r="B104" s="2" t="s">
        <v>51</v>
      </c>
      <c r="C104" s="2" t="s">
        <v>52</v>
      </c>
      <c r="D104" s="2">
        <v>2</v>
      </c>
      <c r="E104" s="43" t="s">
        <v>89</v>
      </c>
      <c r="F104" s="51">
        <v>2600</v>
      </c>
      <c r="G104" s="1" t="s">
        <v>68</v>
      </c>
      <c r="H104" s="56">
        <v>0</v>
      </c>
      <c r="I104" s="51">
        <v>40</v>
      </c>
      <c r="J104" s="51">
        <f>I104+H104</f>
        <v>40</v>
      </c>
    </row>
    <row r="105" spans="1:10" s="7" customFormat="1" ht="15">
      <c r="A105" s="19"/>
      <c r="B105" s="6" t="s">
        <v>51</v>
      </c>
      <c r="C105" s="6" t="s">
        <v>52</v>
      </c>
      <c r="D105" s="6">
        <v>11</v>
      </c>
      <c r="E105" s="38" t="s">
        <v>91</v>
      </c>
      <c r="F105" s="50">
        <v>6912</v>
      </c>
      <c r="G105" s="5" t="s">
        <v>65</v>
      </c>
      <c r="H105" s="59">
        <v>60</v>
      </c>
      <c r="I105" s="50">
        <f>F104/F105*40</f>
        <v>15.046296296296296</v>
      </c>
      <c r="J105" s="50">
        <f>I105+H105</f>
        <v>75.046296296296291</v>
      </c>
    </row>
    <row r="106" spans="1:10">
      <c r="B106" s="9"/>
      <c r="C106" s="9"/>
      <c r="D106" s="9"/>
      <c r="E106" s="42"/>
      <c r="F106" s="45"/>
      <c r="G106" s="8"/>
      <c r="H106" s="60"/>
      <c r="I106" s="45"/>
      <c r="J106" s="45"/>
    </row>
    <row r="107" spans="1:10">
      <c r="E107" s="18"/>
      <c r="F107" s="54"/>
      <c r="H107" s="62"/>
      <c r="I107" s="54"/>
      <c r="J107" s="54"/>
    </row>
    <row r="108" spans="1:10" s="7" customFormat="1" ht="30">
      <c r="A108" s="19"/>
      <c r="B108" s="6" t="s">
        <v>53</v>
      </c>
      <c r="C108" s="6" t="s">
        <v>54</v>
      </c>
      <c r="D108" s="6">
        <v>6</v>
      </c>
      <c r="E108" s="38" t="s">
        <v>92</v>
      </c>
      <c r="F108" s="50">
        <v>369</v>
      </c>
      <c r="G108" s="5" t="s">
        <v>65</v>
      </c>
      <c r="H108" s="59">
        <v>60</v>
      </c>
      <c r="I108" s="50">
        <v>40</v>
      </c>
      <c r="J108" s="50">
        <f>I108+H108</f>
        <v>100</v>
      </c>
    </row>
    <row r="109" spans="1:10" s="7" customFormat="1" ht="15">
      <c r="A109" s="19"/>
      <c r="B109" s="33"/>
      <c r="C109" s="33"/>
      <c r="D109" s="33"/>
      <c r="E109" s="19"/>
      <c r="F109" s="57"/>
      <c r="H109" s="63"/>
      <c r="I109" s="57"/>
      <c r="J109" s="57"/>
    </row>
    <row r="110" spans="1:10" s="7" customFormat="1" ht="30">
      <c r="A110" s="19"/>
      <c r="B110" s="6" t="s">
        <v>55</v>
      </c>
      <c r="C110" s="6" t="s">
        <v>56</v>
      </c>
      <c r="D110" s="6">
        <v>6</v>
      </c>
      <c r="E110" s="38" t="s">
        <v>92</v>
      </c>
      <c r="F110" s="50">
        <v>86.1</v>
      </c>
      <c r="G110" s="5" t="s">
        <v>65</v>
      </c>
      <c r="H110" s="59">
        <v>60</v>
      </c>
      <c r="I110" s="50">
        <v>40</v>
      </c>
      <c r="J110" s="50">
        <f>I110+H110</f>
        <v>100</v>
      </c>
    </row>
    <row r="111" spans="1:10">
      <c r="E111" s="18"/>
      <c r="F111" s="54"/>
      <c r="H111" s="62"/>
      <c r="I111" s="54"/>
      <c r="J111" s="54"/>
    </row>
    <row r="112" spans="1:10">
      <c r="E112" s="18"/>
      <c r="F112" s="54"/>
      <c r="H112" s="62"/>
      <c r="I112" s="54"/>
      <c r="J112" s="54"/>
    </row>
    <row r="113" spans="1:10" ht="28.5">
      <c r="B113" s="2" t="s">
        <v>57</v>
      </c>
      <c r="C113" s="4" t="s">
        <v>58</v>
      </c>
      <c r="D113" s="2">
        <v>2</v>
      </c>
      <c r="E113" s="43" t="s">
        <v>89</v>
      </c>
      <c r="F113" s="51">
        <v>600</v>
      </c>
      <c r="G113" s="1" t="s">
        <v>68</v>
      </c>
      <c r="H113" s="56">
        <v>0</v>
      </c>
      <c r="I113" s="51">
        <f>40</f>
        <v>40</v>
      </c>
      <c r="J113" s="51">
        <f>I113+H113</f>
        <v>40</v>
      </c>
    </row>
    <row r="114" spans="1:10" s="7" customFormat="1" ht="30">
      <c r="A114" s="19"/>
      <c r="B114" s="26" t="s">
        <v>57</v>
      </c>
      <c r="C114" s="27" t="s">
        <v>58</v>
      </c>
      <c r="D114" s="26">
        <v>11</v>
      </c>
      <c r="E114" s="44" t="s">
        <v>91</v>
      </c>
      <c r="F114" s="58">
        <v>756</v>
      </c>
      <c r="G114" s="28" t="s">
        <v>65</v>
      </c>
      <c r="H114" s="65">
        <v>60</v>
      </c>
      <c r="I114" s="58">
        <f>F113/F114*40</f>
        <v>31.746031746031743</v>
      </c>
      <c r="J114" s="58">
        <f>I114+H114</f>
        <v>91.746031746031747</v>
      </c>
    </row>
    <row r="115" spans="1:10">
      <c r="E115" s="18"/>
      <c r="F115" s="54"/>
      <c r="H115" s="62"/>
      <c r="I115" s="54"/>
      <c r="J115" s="54"/>
    </row>
    <row r="116" spans="1:10">
      <c r="E116" s="18"/>
      <c r="F116" s="54"/>
      <c r="H116" s="62"/>
      <c r="I116" s="54"/>
      <c r="J116" s="54"/>
    </row>
    <row r="117" spans="1:10" s="7" customFormat="1" ht="15">
      <c r="A117" s="19"/>
      <c r="B117" s="6" t="s">
        <v>59</v>
      </c>
      <c r="C117" s="15" t="s">
        <v>60</v>
      </c>
      <c r="D117" s="6">
        <v>12</v>
      </c>
      <c r="E117" s="38" t="s">
        <v>81</v>
      </c>
      <c r="F117" s="50">
        <v>1053</v>
      </c>
      <c r="G117" s="5" t="s">
        <v>68</v>
      </c>
      <c r="H117" s="59">
        <v>0</v>
      </c>
      <c r="I117" s="50">
        <v>40</v>
      </c>
      <c r="J117" s="50">
        <f>I117+H117</f>
        <v>40</v>
      </c>
    </row>
    <row r="118" spans="1:10">
      <c r="B118" s="9"/>
      <c r="C118" s="10"/>
      <c r="D118" s="9"/>
      <c r="E118" s="39"/>
      <c r="F118" s="45"/>
      <c r="G118" s="8"/>
      <c r="H118" s="60"/>
      <c r="I118" s="45"/>
      <c r="J118" s="45"/>
    </row>
    <row r="119" spans="1:10">
      <c r="E119" s="18"/>
      <c r="F119" s="54"/>
      <c r="H119" s="62"/>
      <c r="I119" s="54"/>
      <c r="J119" s="54"/>
    </row>
    <row r="120" spans="1:10" s="7" customFormat="1" ht="15">
      <c r="A120" s="19"/>
      <c r="B120" s="6" t="s">
        <v>61</v>
      </c>
      <c r="C120" s="15" t="s">
        <v>62</v>
      </c>
      <c r="D120" s="6">
        <v>10</v>
      </c>
      <c r="E120" s="38" t="s">
        <v>88</v>
      </c>
      <c r="F120" s="50">
        <v>3837.6</v>
      </c>
      <c r="G120" s="5" t="s">
        <v>65</v>
      </c>
      <c r="H120" s="59">
        <v>60</v>
      </c>
      <c r="I120" s="50">
        <v>40</v>
      </c>
      <c r="J120" s="50">
        <f>I120+H120</f>
        <v>100</v>
      </c>
    </row>
    <row r="121" spans="1:10">
      <c r="B121" s="9"/>
      <c r="C121" s="10"/>
      <c r="D121" s="9"/>
      <c r="E121" s="42"/>
      <c r="F121" s="45"/>
      <c r="G121" s="8"/>
      <c r="H121" s="60"/>
      <c r="I121" s="45"/>
      <c r="J121" s="45"/>
    </row>
    <row r="122" spans="1:10">
      <c r="E122" s="18"/>
      <c r="F122" s="54"/>
      <c r="H122" s="62"/>
      <c r="I122" s="54"/>
      <c r="J122" s="54"/>
    </row>
    <row r="123" spans="1:10">
      <c r="B123" s="2" t="s">
        <v>63</v>
      </c>
      <c r="C123" s="4" t="s">
        <v>64</v>
      </c>
      <c r="D123" s="2">
        <v>1</v>
      </c>
      <c r="E123" s="43" t="s">
        <v>90</v>
      </c>
      <c r="F123" s="51">
        <v>2250.9</v>
      </c>
      <c r="G123" s="1" t="s">
        <v>68</v>
      </c>
      <c r="H123" s="56">
        <v>0</v>
      </c>
      <c r="I123" s="51">
        <f>F124/F123*40</f>
        <v>32.459016393442617</v>
      </c>
      <c r="J123" s="51">
        <f>I123+H123</f>
        <v>32.459016393442617</v>
      </c>
    </row>
    <row r="124" spans="1:10" s="7" customFormat="1" ht="15">
      <c r="A124" s="19"/>
      <c r="B124" s="6" t="s">
        <v>63</v>
      </c>
      <c r="C124" s="15" t="s">
        <v>64</v>
      </c>
      <c r="D124" s="6">
        <v>8</v>
      </c>
      <c r="E124" s="38" t="s">
        <v>94</v>
      </c>
      <c r="F124" s="50">
        <v>1826.55</v>
      </c>
      <c r="G124" s="5" t="s">
        <v>65</v>
      </c>
      <c r="H124" s="59">
        <v>60</v>
      </c>
      <c r="I124" s="50">
        <f>40</f>
        <v>40</v>
      </c>
      <c r="J124" s="50">
        <f>I124+H124</f>
        <v>100</v>
      </c>
    </row>
    <row r="125" spans="1:10">
      <c r="B125" s="9"/>
      <c r="C125" s="10"/>
      <c r="D125" s="9"/>
      <c r="E125" s="14"/>
      <c r="F125" s="11"/>
      <c r="G125" s="8"/>
      <c r="H125" s="9"/>
      <c r="I125" s="16"/>
      <c r="J125" s="16"/>
    </row>
  </sheetData>
  <mergeCells count="3">
    <mergeCell ref="I1:J1"/>
    <mergeCell ref="I2:J2"/>
    <mergeCell ref="H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Rexio</dc:creator>
  <cp:lastModifiedBy>Michał Łabarzewski</cp:lastModifiedBy>
  <dcterms:created xsi:type="dcterms:W3CDTF">2026-09-23T06:41:28Z</dcterms:created>
  <dcterms:modified xsi:type="dcterms:W3CDTF">2026-09-30T10:57:39Z</dcterms:modified>
</cp:coreProperties>
</file>